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20BC8CA1-D5AA-4A7A-9261-D03E74AA53FD}" xr6:coauthVersionLast="47" xr6:coauthVersionMax="47" xr10:uidLastSave="{00000000-0000-0000-0000-000000000000}"/>
  <bookViews>
    <workbookView xWindow="22932" yWindow="-108" windowWidth="23256" windowHeight="12456" tabRatio="920" activeTab="1" xr2:uid="{00000000-000D-0000-FFFF-FFFF00000000}"/>
  </bookViews>
  <sheets>
    <sheet name="Summary Sheet" sheetId="1" r:id="rId1"/>
    <sheet name="Abstract" sheetId="2" r:id="rId2"/>
    <sheet name="Boq 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/>
  <c r="G7" i="2" s="1"/>
  <c r="E6" i="2"/>
  <c r="G6" i="2"/>
  <c r="E5" i="2"/>
  <c r="G8" i="5"/>
  <c r="G7" i="5"/>
  <c r="G9" i="5"/>
  <c r="G10" i="5"/>
  <c r="G5" i="2" l="1"/>
  <c r="G18" i="2"/>
  <c r="G17" i="2"/>
  <c r="G16" i="2" l="1"/>
  <c r="G13" i="2"/>
  <c r="G14" i="2"/>
  <c r="G15" i="2"/>
  <c r="G10" i="2"/>
  <c r="G19" i="2" l="1"/>
  <c r="D11" i="1" s="1"/>
  <c r="G11" i="2"/>
  <c r="D9" i="1" s="1"/>
  <c r="G4" i="5"/>
  <c r="G5" i="5" s="1"/>
  <c r="E4" i="2" l="1"/>
  <c r="G4" i="2" s="1"/>
  <c r="G8" i="2" l="1"/>
  <c r="G20" i="2" l="1"/>
  <c r="D13" i="1" s="1"/>
  <c r="D7" i="1"/>
  <c r="D14" i="1" l="1"/>
  <c r="D15" i="1" s="1"/>
  <c r="G23" i="2"/>
</calcChain>
</file>

<file path=xl/sharedStrings.xml><?xml version="1.0" encoding="utf-8"?>
<sst xmlns="http://schemas.openxmlformats.org/spreadsheetml/2006/main" count="87" uniqueCount="62">
  <si>
    <t>S.#</t>
  </si>
  <si>
    <t xml:space="preserve">Descrition </t>
  </si>
  <si>
    <t>No</t>
  </si>
  <si>
    <t>Length</t>
  </si>
  <si>
    <t xml:space="preserve">Width </t>
  </si>
  <si>
    <t>Height</t>
  </si>
  <si>
    <t>Total  Qty</t>
  </si>
  <si>
    <t xml:space="preserve">Unit </t>
  </si>
  <si>
    <t>Cft</t>
  </si>
  <si>
    <t>Rft</t>
  </si>
  <si>
    <t>Unit</t>
  </si>
  <si>
    <t>Grand Total Cost in PKR</t>
  </si>
  <si>
    <t>ABSTRACT OF COST</t>
  </si>
  <si>
    <t>S.NO.</t>
  </si>
  <si>
    <t>DESCRIPTIONS</t>
  </si>
  <si>
    <t>No's</t>
  </si>
  <si>
    <t xml:space="preserve">Total Amount </t>
  </si>
  <si>
    <t/>
  </si>
  <si>
    <t xml:space="preserve">TOTAL COST Rs. </t>
  </si>
  <si>
    <t>TOTAL COST Rs. (M)</t>
  </si>
  <si>
    <t xml:space="preserve">Earth excavation in open cut upto 1.5m depth for
drains, pipes etc &amp; disposal : in Hard Soil
</t>
  </si>
  <si>
    <t>03-34-a</t>
  </si>
  <si>
    <t>Back Filling and Compacting Soil, Earth  from (Available material)</t>
  </si>
  <si>
    <t xml:space="preserve">Sub Total </t>
  </si>
  <si>
    <t>Earth excavation in open cut upto 1.5m depth for
drains, pipes etc &amp; disposal : in Hard Soil</t>
  </si>
  <si>
    <t>Description</t>
  </si>
  <si>
    <t>MRS.Ref</t>
  </si>
  <si>
    <t xml:space="preserve">Unit Rate </t>
  </si>
  <si>
    <t>Total Qty</t>
  </si>
  <si>
    <t>Total Amount (PKR)</t>
  </si>
  <si>
    <t>03-09-a</t>
  </si>
  <si>
    <t xml:space="preserve">24-30-d-07 </t>
  </si>
  <si>
    <t>Providing and installing HDPE Socket 75mm dia</t>
  </si>
  <si>
    <t xml:space="preserve">24-30-e-07 </t>
  </si>
  <si>
    <t>Each</t>
  </si>
  <si>
    <t>Providing and installing HDPE Tee 75mm dia</t>
  </si>
  <si>
    <t xml:space="preserve">24-30-f-07 </t>
  </si>
  <si>
    <t>Providing and installing HDPE adaptor 75mm</t>
  </si>
  <si>
    <t xml:space="preserve">24-30-h-07 </t>
  </si>
  <si>
    <t>Providing and Fixing of Sluice valve of BSS
quality  (BS 5163) for GI, PVC, MS , HDPE and
also for all type of pipes   i/c rubber sheet ,
jointing material complete in all respect PN-16, 3"
(75 mm) dia of Valve</t>
  </si>
  <si>
    <t xml:space="preserve">24-22-a-01 </t>
  </si>
  <si>
    <t>NSI</t>
  </si>
  <si>
    <t xml:space="preserve">Provision for House Connection i/c cost of Conection clamp, Perole valve, etc complete as per instruction engineer incharge </t>
  </si>
  <si>
    <t xml:space="preserve">Providing &amp; fixing Project Sign Board  per instruction engineer incharge </t>
  </si>
  <si>
    <t xml:space="preserve">Excavation &amp; Backfilling </t>
  </si>
  <si>
    <t>Accessories for Pipeline Distribution Network</t>
  </si>
  <si>
    <t xml:space="preserve">1.Sub Total </t>
  </si>
  <si>
    <t xml:space="preserve">2.Sub Total </t>
  </si>
  <si>
    <t xml:space="preserve">3.Sub Total </t>
  </si>
  <si>
    <t xml:space="preserve">Earth Excavation &amp; Backfilling for Pipeline </t>
  </si>
  <si>
    <t xml:space="preserve">Pipeline Distribution Network </t>
  </si>
  <si>
    <t xml:space="preserve">Line 1 Mustafa Masjid Machar Colony main connection point to Share Pakistan link road </t>
  </si>
  <si>
    <t xml:space="preserve">Machar Colony Water Supply Pipeline Detail Boq  </t>
  </si>
  <si>
    <t>Machar Colony Water Supply Pipeline Distribution Network Detail Estimate</t>
  </si>
  <si>
    <t xml:space="preserve">Machar Colony Pipeline Distribution Network Detail Estimate Summary Sheet </t>
  </si>
  <si>
    <t>Providing &amp; laying 6" thick clean sand layer around pipeline</t>
  </si>
  <si>
    <t>Providing &amp; laying brick layer on top of pipeline including demarkation tape over brick layer</t>
  </si>
  <si>
    <t>rft</t>
  </si>
  <si>
    <t>Miscellaneous items</t>
  </si>
  <si>
    <t>LS</t>
  </si>
  <si>
    <t>Provisional Sum</t>
  </si>
  <si>
    <t>Providing, laying, cutting, jointing, testing and
disinfecting High Density Polyethylene Pipe
(HDPE) Din-8074/Din-8075/ISO-4427 in
trenches, complete in all respects except
excavation. (75 mm dia ) PN-10 3"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</si>
</sst>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_(&quot;Rs.&quot;* #,##0.000_);_(&quot;Rs.&quot;* \(#,##0.000\);_(&quot;Rs.&quot;* &quot;-&quot;??_);_(@_)"/>
    <numFmt numFmtId="167" formatCode="_(&quot;Rs.&quot;* #,##0.00_);_(&quot;Rs.&quot;* \(#,##0.00\);_(&quot;Rs.&quot;* &quot;-&quot;??_);_(@_)"/>
    <numFmt numFmtId="168" formatCode="#,##0_ ;\-#,##0\ "/>
    <numFmt numFmtId="169" formatCode="#,##0.000_ ;\-#,##0.000\ "/>
    <numFmt numFmtId="170" formatCode="_(&quot;Rs.&quot;* #,##0_);_(&quot;Rs.&quot;* \(#,##0\);_(&quot;Rs.&quot;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wrapText="1"/>
    </xf>
    <xf numFmtId="164" fontId="2" fillId="0" borderId="9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7" fillId="2" borderId="0" xfId="2" applyFont="1" applyFill="1"/>
    <xf numFmtId="0" fontId="5" fillId="2" borderId="0" xfId="2" applyFill="1"/>
    <xf numFmtId="0" fontId="9" fillId="2" borderId="0" xfId="2" applyFont="1" applyFill="1"/>
    <xf numFmtId="0" fontId="11" fillId="2" borderId="0" xfId="2" applyFont="1" applyFill="1"/>
    <xf numFmtId="0" fontId="12" fillId="2" borderId="1" xfId="2" applyFont="1" applyFill="1" applyBorder="1" applyAlignment="1">
      <alignment horizontal="center" vertical="center"/>
    </xf>
    <xf numFmtId="166" fontId="12" fillId="2" borderId="1" xfId="2" applyNumberFormat="1" applyFont="1" applyFill="1" applyBorder="1" applyAlignment="1">
      <alignment horizontal="center" vertical="center"/>
    </xf>
    <xf numFmtId="0" fontId="13" fillId="2" borderId="0" xfId="2" applyFont="1" applyFill="1"/>
    <xf numFmtId="0" fontId="8" fillId="2" borderId="1" xfId="2" applyFont="1" applyFill="1" applyBorder="1"/>
    <xf numFmtId="0" fontId="14" fillId="2" borderId="1" xfId="2" applyFont="1" applyFill="1" applyBorder="1" applyAlignment="1">
      <alignment horizontal="center" vertical="center"/>
    </xf>
    <xf numFmtId="0" fontId="5" fillId="2" borderId="1" xfId="2" applyFill="1" applyBorder="1" applyAlignment="1">
      <alignment vertical="center" wrapText="1"/>
    </xf>
    <xf numFmtId="168" fontId="5" fillId="2" borderId="1" xfId="3" applyNumberFormat="1" applyFont="1" applyFill="1" applyBorder="1" applyAlignment="1">
      <alignment horizontal="center" vertical="center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vertical="center"/>
    </xf>
    <xf numFmtId="0" fontId="9" fillId="2" borderId="1" xfId="2" applyFont="1" applyFill="1" applyBorder="1" applyAlignment="1">
      <alignment horizontal="right" vertical="center" indent="1"/>
    </xf>
    <xf numFmtId="169" fontId="9" fillId="2" borderId="1" xfId="3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4" fillId="2" borderId="0" xfId="2" applyFont="1" applyFill="1" applyAlignment="1">
      <alignment horizontal="center"/>
    </xf>
    <xf numFmtId="166" fontId="5" fillId="2" borderId="0" xfId="2" applyNumberFormat="1" applyFill="1"/>
    <xf numFmtId="167" fontId="5" fillId="2" borderId="0" xfId="2" applyNumberFormat="1" applyFill="1"/>
    <xf numFmtId="0" fontId="12" fillId="2" borderId="11" xfId="2" applyFont="1" applyFill="1" applyBorder="1" applyAlignment="1">
      <alignment horizontal="center" vertical="center"/>
    </xf>
    <xf numFmtId="167" fontId="12" fillId="2" borderId="12" xfId="2" applyNumberFormat="1" applyFont="1" applyFill="1" applyBorder="1" applyAlignment="1">
      <alignment horizontal="center" vertical="center" wrapText="1"/>
    </xf>
    <xf numFmtId="0" fontId="8" fillId="2" borderId="11" xfId="2" applyFont="1" applyFill="1" applyBorder="1"/>
    <xf numFmtId="167" fontId="8" fillId="2" borderId="12" xfId="2" applyNumberFormat="1" applyFont="1" applyFill="1" applyBorder="1"/>
    <xf numFmtId="0" fontId="14" fillId="2" borderId="11" xfId="2" applyFont="1" applyFill="1" applyBorder="1" applyAlignment="1">
      <alignment horizontal="center" vertical="center"/>
    </xf>
    <xf numFmtId="167" fontId="5" fillId="2" borderId="12" xfId="3" applyFont="1" applyFill="1" applyBorder="1" applyAlignment="1">
      <alignment horizontal="center" vertical="center"/>
    </xf>
    <xf numFmtId="0" fontId="14" fillId="2" borderId="11" xfId="2" applyFont="1" applyFill="1" applyBorder="1"/>
    <xf numFmtId="167" fontId="14" fillId="2" borderId="12" xfId="2" applyNumberFormat="1" applyFont="1" applyFill="1" applyBorder="1" applyAlignment="1">
      <alignment horizontal="center"/>
    </xf>
    <xf numFmtId="0" fontId="14" fillId="2" borderId="11" xfId="2" applyFont="1" applyFill="1" applyBorder="1" applyAlignment="1">
      <alignment vertical="center"/>
    </xf>
    <xf numFmtId="167" fontId="14" fillId="2" borderId="12" xfId="2" applyNumberFormat="1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right" vertical="center" indent="1"/>
    </xf>
    <xf numFmtId="169" fontId="9" fillId="2" borderId="3" xfId="3" applyNumberFormat="1" applyFont="1" applyFill="1" applyBorder="1" applyAlignment="1">
      <alignment horizontal="center" vertical="center"/>
    </xf>
    <xf numFmtId="167" fontId="9" fillId="2" borderId="4" xfId="3" applyFont="1" applyFill="1" applyBorder="1" applyAlignment="1">
      <alignment horizontal="center" vertical="center"/>
    </xf>
    <xf numFmtId="170" fontId="9" fillId="2" borderId="12" xfId="3" applyNumberFormat="1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27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164" fontId="2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0" fillId="0" borderId="16" xfId="0" applyNumberForma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2" borderId="36" xfId="0" applyFont="1" applyFill="1" applyBorder="1" applyAlignment="1">
      <alignment wrapText="1"/>
    </xf>
    <xf numFmtId="4" fontId="0" fillId="0" borderId="36" xfId="0" applyNumberForma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 wrapText="1"/>
    </xf>
    <xf numFmtId="43" fontId="3" fillId="0" borderId="31" xfId="1" applyFont="1" applyBorder="1" applyAlignment="1">
      <alignment horizontal="center"/>
    </xf>
    <xf numFmtId="43" fontId="0" fillId="0" borderId="17" xfId="0" applyNumberFormat="1" applyBorder="1" applyAlignment="1">
      <alignment horizontal="center"/>
    </xf>
    <xf numFmtId="0" fontId="0" fillId="0" borderId="27" xfId="0" applyBorder="1"/>
    <xf numFmtId="165" fontId="3" fillId="0" borderId="31" xfId="1" applyNumberFormat="1" applyFont="1" applyFill="1" applyBorder="1"/>
    <xf numFmtId="0" fontId="0" fillId="2" borderId="36" xfId="0" applyFill="1" applyBorder="1" applyAlignment="1">
      <alignment wrapText="1"/>
    </xf>
    <xf numFmtId="0" fontId="16" fillId="0" borderId="0" xfId="0" applyFont="1"/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2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21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/>
    </xf>
    <xf numFmtId="0" fontId="8" fillId="2" borderId="22" xfId="2" applyFont="1" applyFill="1" applyBorder="1" applyAlignment="1">
      <alignment horizontal="center"/>
    </xf>
    <xf numFmtId="0" fontId="8" fillId="2" borderId="24" xfId="2" applyFont="1" applyFill="1" applyBorder="1" applyAlignment="1">
      <alignment horizontal="center"/>
    </xf>
    <xf numFmtId="0" fontId="9" fillId="2" borderId="25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/>
    </xf>
    <xf numFmtId="0" fontId="10" fillId="2" borderId="19" xfId="2" applyFont="1" applyFill="1" applyBorder="1" applyAlignment="1">
      <alignment horizontal="center"/>
    </xf>
    <xf numFmtId="0" fontId="10" fillId="2" borderId="26" xfId="2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</cellXfs>
  <cellStyles count="4">
    <cellStyle name="Comma" xfId="1" builtinId="3"/>
    <cellStyle name="Currency 3 2" xfId="3" xr:uid="{00000000-0005-0000-0000-000001000000}"/>
    <cellStyle name="Normal" xfId="0" builtinId="0"/>
    <cellStyle name="Normal 2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workbookViewId="0">
      <selection activeCell="I12" sqref="I12"/>
    </sheetView>
  </sheetViews>
  <sheetFormatPr defaultRowHeight="13.2" x14ac:dyDescent="0.25"/>
  <cols>
    <col min="1" max="1" width="7.6640625" style="33" customWidth="1"/>
    <col min="2" max="2" width="46.44140625" style="17" customWidth="1"/>
    <col min="3" max="3" width="6.6640625" style="34" customWidth="1"/>
    <col min="4" max="4" width="22.109375" style="35" customWidth="1"/>
    <col min="5" max="203" width="8.77734375" style="17"/>
    <col min="204" max="204" width="7.88671875" style="17" customWidth="1"/>
    <col min="205" max="205" width="27.6640625" style="17" customWidth="1"/>
    <col min="206" max="206" width="17.6640625" style="17" customWidth="1"/>
    <col min="207" max="207" width="22.109375" style="17" customWidth="1"/>
    <col min="208" max="208" width="14.33203125" style="17" customWidth="1"/>
    <col min="209" max="209" width="19" style="17" customWidth="1"/>
    <col min="210" max="211" width="19.44140625" style="17" customWidth="1"/>
    <col min="212" max="459" width="8.77734375" style="17"/>
    <col min="460" max="460" width="7.88671875" style="17" customWidth="1"/>
    <col min="461" max="461" width="27.6640625" style="17" customWidth="1"/>
    <col min="462" max="462" width="17.6640625" style="17" customWidth="1"/>
    <col min="463" max="463" width="22.109375" style="17" customWidth="1"/>
    <col min="464" max="464" width="14.33203125" style="17" customWidth="1"/>
    <col min="465" max="465" width="19" style="17" customWidth="1"/>
    <col min="466" max="467" width="19.44140625" style="17" customWidth="1"/>
    <col min="468" max="715" width="8.77734375" style="17"/>
    <col min="716" max="716" width="7.88671875" style="17" customWidth="1"/>
    <col min="717" max="717" width="27.6640625" style="17" customWidth="1"/>
    <col min="718" max="718" width="17.6640625" style="17" customWidth="1"/>
    <col min="719" max="719" width="22.109375" style="17" customWidth="1"/>
    <col min="720" max="720" width="14.33203125" style="17" customWidth="1"/>
    <col min="721" max="721" width="19" style="17" customWidth="1"/>
    <col min="722" max="723" width="19.44140625" style="17" customWidth="1"/>
    <col min="724" max="971" width="8.77734375" style="17"/>
    <col min="972" max="972" width="7.88671875" style="17" customWidth="1"/>
    <col min="973" max="973" width="27.6640625" style="17" customWidth="1"/>
    <col min="974" max="974" width="17.6640625" style="17" customWidth="1"/>
    <col min="975" max="975" width="22.109375" style="17" customWidth="1"/>
    <col min="976" max="976" width="14.33203125" style="17" customWidth="1"/>
    <col min="977" max="977" width="19" style="17" customWidth="1"/>
    <col min="978" max="979" width="19.44140625" style="17" customWidth="1"/>
    <col min="980" max="1227" width="8.77734375" style="17"/>
    <col min="1228" max="1228" width="7.88671875" style="17" customWidth="1"/>
    <col min="1229" max="1229" width="27.6640625" style="17" customWidth="1"/>
    <col min="1230" max="1230" width="17.6640625" style="17" customWidth="1"/>
    <col min="1231" max="1231" width="22.109375" style="17" customWidth="1"/>
    <col min="1232" max="1232" width="14.33203125" style="17" customWidth="1"/>
    <col min="1233" max="1233" width="19" style="17" customWidth="1"/>
    <col min="1234" max="1235" width="19.44140625" style="17" customWidth="1"/>
    <col min="1236" max="1483" width="8.77734375" style="17"/>
    <col min="1484" max="1484" width="7.88671875" style="17" customWidth="1"/>
    <col min="1485" max="1485" width="27.6640625" style="17" customWidth="1"/>
    <col min="1486" max="1486" width="17.6640625" style="17" customWidth="1"/>
    <col min="1487" max="1487" width="22.109375" style="17" customWidth="1"/>
    <col min="1488" max="1488" width="14.33203125" style="17" customWidth="1"/>
    <col min="1489" max="1489" width="19" style="17" customWidth="1"/>
    <col min="1490" max="1491" width="19.44140625" style="17" customWidth="1"/>
    <col min="1492" max="1739" width="8.77734375" style="17"/>
    <col min="1740" max="1740" width="7.88671875" style="17" customWidth="1"/>
    <col min="1741" max="1741" width="27.6640625" style="17" customWidth="1"/>
    <col min="1742" max="1742" width="17.6640625" style="17" customWidth="1"/>
    <col min="1743" max="1743" width="22.109375" style="17" customWidth="1"/>
    <col min="1744" max="1744" width="14.33203125" style="17" customWidth="1"/>
    <col min="1745" max="1745" width="19" style="17" customWidth="1"/>
    <col min="1746" max="1747" width="19.44140625" style="17" customWidth="1"/>
    <col min="1748" max="1995" width="8.77734375" style="17"/>
    <col min="1996" max="1996" width="7.88671875" style="17" customWidth="1"/>
    <col min="1997" max="1997" width="27.6640625" style="17" customWidth="1"/>
    <col min="1998" max="1998" width="17.6640625" style="17" customWidth="1"/>
    <col min="1999" max="1999" width="22.109375" style="17" customWidth="1"/>
    <col min="2000" max="2000" width="14.33203125" style="17" customWidth="1"/>
    <col min="2001" max="2001" width="19" style="17" customWidth="1"/>
    <col min="2002" max="2003" width="19.44140625" style="17" customWidth="1"/>
    <col min="2004" max="2251" width="8.77734375" style="17"/>
    <col min="2252" max="2252" width="7.88671875" style="17" customWidth="1"/>
    <col min="2253" max="2253" width="27.6640625" style="17" customWidth="1"/>
    <col min="2254" max="2254" width="17.6640625" style="17" customWidth="1"/>
    <col min="2255" max="2255" width="22.109375" style="17" customWidth="1"/>
    <col min="2256" max="2256" width="14.33203125" style="17" customWidth="1"/>
    <col min="2257" max="2257" width="19" style="17" customWidth="1"/>
    <col min="2258" max="2259" width="19.44140625" style="17" customWidth="1"/>
    <col min="2260" max="2507" width="8.77734375" style="17"/>
    <col min="2508" max="2508" width="7.88671875" style="17" customWidth="1"/>
    <col min="2509" max="2509" width="27.6640625" style="17" customWidth="1"/>
    <col min="2510" max="2510" width="17.6640625" style="17" customWidth="1"/>
    <col min="2511" max="2511" width="22.109375" style="17" customWidth="1"/>
    <col min="2512" max="2512" width="14.33203125" style="17" customWidth="1"/>
    <col min="2513" max="2513" width="19" style="17" customWidth="1"/>
    <col min="2514" max="2515" width="19.44140625" style="17" customWidth="1"/>
    <col min="2516" max="2763" width="8.77734375" style="17"/>
    <col min="2764" max="2764" width="7.88671875" style="17" customWidth="1"/>
    <col min="2765" max="2765" width="27.6640625" style="17" customWidth="1"/>
    <col min="2766" max="2766" width="17.6640625" style="17" customWidth="1"/>
    <col min="2767" max="2767" width="22.109375" style="17" customWidth="1"/>
    <col min="2768" max="2768" width="14.33203125" style="17" customWidth="1"/>
    <col min="2769" max="2769" width="19" style="17" customWidth="1"/>
    <col min="2770" max="2771" width="19.44140625" style="17" customWidth="1"/>
    <col min="2772" max="3019" width="8.77734375" style="17"/>
    <col min="3020" max="3020" width="7.88671875" style="17" customWidth="1"/>
    <col min="3021" max="3021" width="27.6640625" style="17" customWidth="1"/>
    <col min="3022" max="3022" width="17.6640625" style="17" customWidth="1"/>
    <col min="3023" max="3023" width="22.109375" style="17" customWidth="1"/>
    <col min="3024" max="3024" width="14.33203125" style="17" customWidth="1"/>
    <col min="3025" max="3025" width="19" style="17" customWidth="1"/>
    <col min="3026" max="3027" width="19.44140625" style="17" customWidth="1"/>
    <col min="3028" max="3275" width="8.77734375" style="17"/>
    <col min="3276" max="3276" width="7.88671875" style="17" customWidth="1"/>
    <col min="3277" max="3277" width="27.6640625" style="17" customWidth="1"/>
    <col min="3278" max="3278" width="17.6640625" style="17" customWidth="1"/>
    <col min="3279" max="3279" width="22.109375" style="17" customWidth="1"/>
    <col min="3280" max="3280" width="14.33203125" style="17" customWidth="1"/>
    <col min="3281" max="3281" width="19" style="17" customWidth="1"/>
    <col min="3282" max="3283" width="19.44140625" style="17" customWidth="1"/>
    <col min="3284" max="3531" width="8.77734375" style="17"/>
    <col min="3532" max="3532" width="7.88671875" style="17" customWidth="1"/>
    <col min="3533" max="3533" width="27.6640625" style="17" customWidth="1"/>
    <col min="3534" max="3534" width="17.6640625" style="17" customWidth="1"/>
    <col min="3535" max="3535" width="22.109375" style="17" customWidth="1"/>
    <col min="3536" max="3536" width="14.33203125" style="17" customWidth="1"/>
    <col min="3537" max="3537" width="19" style="17" customWidth="1"/>
    <col min="3538" max="3539" width="19.44140625" style="17" customWidth="1"/>
    <col min="3540" max="3787" width="8.77734375" style="17"/>
    <col min="3788" max="3788" width="7.88671875" style="17" customWidth="1"/>
    <col min="3789" max="3789" width="27.6640625" style="17" customWidth="1"/>
    <col min="3790" max="3790" width="17.6640625" style="17" customWidth="1"/>
    <col min="3791" max="3791" width="22.109375" style="17" customWidth="1"/>
    <col min="3792" max="3792" width="14.33203125" style="17" customWidth="1"/>
    <col min="3793" max="3793" width="19" style="17" customWidth="1"/>
    <col min="3794" max="3795" width="19.44140625" style="17" customWidth="1"/>
    <col min="3796" max="4043" width="8.77734375" style="17"/>
    <col min="4044" max="4044" width="7.88671875" style="17" customWidth="1"/>
    <col min="4045" max="4045" width="27.6640625" style="17" customWidth="1"/>
    <col min="4046" max="4046" width="17.6640625" style="17" customWidth="1"/>
    <col min="4047" max="4047" width="22.109375" style="17" customWidth="1"/>
    <col min="4048" max="4048" width="14.33203125" style="17" customWidth="1"/>
    <col min="4049" max="4049" width="19" style="17" customWidth="1"/>
    <col min="4050" max="4051" width="19.44140625" style="17" customWidth="1"/>
    <col min="4052" max="4299" width="8.77734375" style="17"/>
    <col min="4300" max="4300" width="7.88671875" style="17" customWidth="1"/>
    <col min="4301" max="4301" width="27.6640625" style="17" customWidth="1"/>
    <col min="4302" max="4302" width="17.6640625" style="17" customWidth="1"/>
    <col min="4303" max="4303" width="22.109375" style="17" customWidth="1"/>
    <col min="4304" max="4304" width="14.33203125" style="17" customWidth="1"/>
    <col min="4305" max="4305" width="19" style="17" customWidth="1"/>
    <col min="4306" max="4307" width="19.44140625" style="17" customWidth="1"/>
    <col min="4308" max="4555" width="8.77734375" style="17"/>
    <col min="4556" max="4556" width="7.88671875" style="17" customWidth="1"/>
    <col min="4557" max="4557" width="27.6640625" style="17" customWidth="1"/>
    <col min="4558" max="4558" width="17.6640625" style="17" customWidth="1"/>
    <col min="4559" max="4559" width="22.109375" style="17" customWidth="1"/>
    <col min="4560" max="4560" width="14.33203125" style="17" customWidth="1"/>
    <col min="4561" max="4561" width="19" style="17" customWidth="1"/>
    <col min="4562" max="4563" width="19.44140625" style="17" customWidth="1"/>
    <col min="4564" max="4811" width="8.77734375" style="17"/>
    <col min="4812" max="4812" width="7.88671875" style="17" customWidth="1"/>
    <col min="4813" max="4813" width="27.6640625" style="17" customWidth="1"/>
    <col min="4814" max="4814" width="17.6640625" style="17" customWidth="1"/>
    <col min="4815" max="4815" width="22.109375" style="17" customWidth="1"/>
    <col min="4816" max="4816" width="14.33203125" style="17" customWidth="1"/>
    <col min="4817" max="4817" width="19" style="17" customWidth="1"/>
    <col min="4818" max="4819" width="19.44140625" style="17" customWidth="1"/>
    <col min="4820" max="5067" width="8.77734375" style="17"/>
    <col min="5068" max="5068" width="7.88671875" style="17" customWidth="1"/>
    <col min="5069" max="5069" width="27.6640625" style="17" customWidth="1"/>
    <col min="5070" max="5070" width="17.6640625" style="17" customWidth="1"/>
    <col min="5071" max="5071" width="22.109375" style="17" customWidth="1"/>
    <col min="5072" max="5072" width="14.33203125" style="17" customWidth="1"/>
    <col min="5073" max="5073" width="19" style="17" customWidth="1"/>
    <col min="5074" max="5075" width="19.44140625" style="17" customWidth="1"/>
    <col min="5076" max="5323" width="8.77734375" style="17"/>
    <col min="5324" max="5324" width="7.88671875" style="17" customWidth="1"/>
    <col min="5325" max="5325" width="27.6640625" style="17" customWidth="1"/>
    <col min="5326" max="5326" width="17.6640625" style="17" customWidth="1"/>
    <col min="5327" max="5327" width="22.109375" style="17" customWidth="1"/>
    <col min="5328" max="5328" width="14.33203125" style="17" customWidth="1"/>
    <col min="5329" max="5329" width="19" style="17" customWidth="1"/>
    <col min="5330" max="5331" width="19.44140625" style="17" customWidth="1"/>
    <col min="5332" max="5579" width="8.77734375" style="17"/>
    <col min="5580" max="5580" width="7.88671875" style="17" customWidth="1"/>
    <col min="5581" max="5581" width="27.6640625" style="17" customWidth="1"/>
    <col min="5582" max="5582" width="17.6640625" style="17" customWidth="1"/>
    <col min="5583" max="5583" width="22.109375" style="17" customWidth="1"/>
    <col min="5584" max="5584" width="14.33203125" style="17" customWidth="1"/>
    <col min="5585" max="5585" width="19" style="17" customWidth="1"/>
    <col min="5586" max="5587" width="19.44140625" style="17" customWidth="1"/>
    <col min="5588" max="5835" width="8.77734375" style="17"/>
    <col min="5836" max="5836" width="7.88671875" style="17" customWidth="1"/>
    <col min="5837" max="5837" width="27.6640625" style="17" customWidth="1"/>
    <col min="5838" max="5838" width="17.6640625" style="17" customWidth="1"/>
    <col min="5839" max="5839" width="22.109375" style="17" customWidth="1"/>
    <col min="5840" max="5840" width="14.33203125" style="17" customWidth="1"/>
    <col min="5841" max="5841" width="19" style="17" customWidth="1"/>
    <col min="5842" max="5843" width="19.44140625" style="17" customWidth="1"/>
    <col min="5844" max="6091" width="8.77734375" style="17"/>
    <col min="6092" max="6092" width="7.88671875" style="17" customWidth="1"/>
    <col min="6093" max="6093" width="27.6640625" style="17" customWidth="1"/>
    <col min="6094" max="6094" width="17.6640625" style="17" customWidth="1"/>
    <col min="6095" max="6095" width="22.109375" style="17" customWidth="1"/>
    <col min="6096" max="6096" width="14.33203125" style="17" customWidth="1"/>
    <col min="6097" max="6097" width="19" style="17" customWidth="1"/>
    <col min="6098" max="6099" width="19.44140625" style="17" customWidth="1"/>
    <col min="6100" max="6347" width="8.77734375" style="17"/>
    <col min="6348" max="6348" width="7.88671875" style="17" customWidth="1"/>
    <col min="6349" max="6349" width="27.6640625" style="17" customWidth="1"/>
    <col min="6350" max="6350" width="17.6640625" style="17" customWidth="1"/>
    <col min="6351" max="6351" width="22.109375" style="17" customWidth="1"/>
    <col min="6352" max="6352" width="14.33203125" style="17" customWidth="1"/>
    <col min="6353" max="6353" width="19" style="17" customWidth="1"/>
    <col min="6354" max="6355" width="19.44140625" style="17" customWidth="1"/>
    <col min="6356" max="6603" width="8.77734375" style="17"/>
    <col min="6604" max="6604" width="7.88671875" style="17" customWidth="1"/>
    <col min="6605" max="6605" width="27.6640625" style="17" customWidth="1"/>
    <col min="6606" max="6606" width="17.6640625" style="17" customWidth="1"/>
    <col min="6607" max="6607" width="22.109375" style="17" customWidth="1"/>
    <col min="6608" max="6608" width="14.33203125" style="17" customWidth="1"/>
    <col min="6609" max="6609" width="19" style="17" customWidth="1"/>
    <col min="6610" max="6611" width="19.44140625" style="17" customWidth="1"/>
    <col min="6612" max="6859" width="8.77734375" style="17"/>
    <col min="6860" max="6860" width="7.88671875" style="17" customWidth="1"/>
    <col min="6861" max="6861" width="27.6640625" style="17" customWidth="1"/>
    <col min="6862" max="6862" width="17.6640625" style="17" customWidth="1"/>
    <col min="6863" max="6863" width="22.109375" style="17" customWidth="1"/>
    <col min="6864" max="6864" width="14.33203125" style="17" customWidth="1"/>
    <col min="6865" max="6865" width="19" style="17" customWidth="1"/>
    <col min="6866" max="6867" width="19.44140625" style="17" customWidth="1"/>
    <col min="6868" max="7115" width="8.77734375" style="17"/>
    <col min="7116" max="7116" width="7.88671875" style="17" customWidth="1"/>
    <col min="7117" max="7117" width="27.6640625" style="17" customWidth="1"/>
    <col min="7118" max="7118" width="17.6640625" style="17" customWidth="1"/>
    <col min="7119" max="7119" width="22.109375" style="17" customWidth="1"/>
    <col min="7120" max="7120" width="14.33203125" style="17" customWidth="1"/>
    <col min="7121" max="7121" width="19" style="17" customWidth="1"/>
    <col min="7122" max="7123" width="19.44140625" style="17" customWidth="1"/>
    <col min="7124" max="7371" width="8.77734375" style="17"/>
    <col min="7372" max="7372" width="7.88671875" style="17" customWidth="1"/>
    <col min="7373" max="7373" width="27.6640625" style="17" customWidth="1"/>
    <col min="7374" max="7374" width="17.6640625" style="17" customWidth="1"/>
    <col min="7375" max="7375" width="22.109375" style="17" customWidth="1"/>
    <col min="7376" max="7376" width="14.33203125" style="17" customWidth="1"/>
    <col min="7377" max="7377" width="19" style="17" customWidth="1"/>
    <col min="7378" max="7379" width="19.44140625" style="17" customWidth="1"/>
    <col min="7380" max="7627" width="8.77734375" style="17"/>
    <col min="7628" max="7628" width="7.88671875" style="17" customWidth="1"/>
    <col min="7629" max="7629" width="27.6640625" style="17" customWidth="1"/>
    <col min="7630" max="7630" width="17.6640625" style="17" customWidth="1"/>
    <col min="7631" max="7631" width="22.109375" style="17" customWidth="1"/>
    <col min="7632" max="7632" width="14.33203125" style="17" customWidth="1"/>
    <col min="7633" max="7633" width="19" style="17" customWidth="1"/>
    <col min="7634" max="7635" width="19.44140625" style="17" customWidth="1"/>
    <col min="7636" max="7883" width="8.77734375" style="17"/>
    <col min="7884" max="7884" width="7.88671875" style="17" customWidth="1"/>
    <col min="7885" max="7885" width="27.6640625" style="17" customWidth="1"/>
    <col min="7886" max="7886" width="17.6640625" style="17" customWidth="1"/>
    <col min="7887" max="7887" width="22.109375" style="17" customWidth="1"/>
    <col min="7888" max="7888" width="14.33203125" style="17" customWidth="1"/>
    <col min="7889" max="7889" width="19" style="17" customWidth="1"/>
    <col min="7890" max="7891" width="19.44140625" style="17" customWidth="1"/>
    <col min="7892" max="8139" width="8.77734375" style="17"/>
    <col min="8140" max="8140" width="7.88671875" style="17" customWidth="1"/>
    <col min="8141" max="8141" width="27.6640625" style="17" customWidth="1"/>
    <col min="8142" max="8142" width="17.6640625" style="17" customWidth="1"/>
    <col min="8143" max="8143" width="22.109375" style="17" customWidth="1"/>
    <col min="8144" max="8144" width="14.33203125" style="17" customWidth="1"/>
    <col min="8145" max="8145" width="19" style="17" customWidth="1"/>
    <col min="8146" max="8147" width="19.44140625" style="17" customWidth="1"/>
    <col min="8148" max="8395" width="8.77734375" style="17"/>
    <col min="8396" max="8396" width="7.88671875" style="17" customWidth="1"/>
    <col min="8397" max="8397" width="27.6640625" style="17" customWidth="1"/>
    <col min="8398" max="8398" width="17.6640625" style="17" customWidth="1"/>
    <col min="8399" max="8399" width="22.109375" style="17" customWidth="1"/>
    <col min="8400" max="8400" width="14.33203125" style="17" customWidth="1"/>
    <col min="8401" max="8401" width="19" style="17" customWidth="1"/>
    <col min="8402" max="8403" width="19.44140625" style="17" customWidth="1"/>
    <col min="8404" max="8651" width="8.77734375" style="17"/>
    <col min="8652" max="8652" width="7.88671875" style="17" customWidth="1"/>
    <col min="8653" max="8653" width="27.6640625" style="17" customWidth="1"/>
    <col min="8654" max="8654" width="17.6640625" style="17" customWidth="1"/>
    <col min="8655" max="8655" width="22.109375" style="17" customWidth="1"/>
    <col min="8656" max="8656" width="14.33203125" style="17" customWidth="1"/>
    <col min="8657" max="8657" width="19" style="17" customWidth="1"/>
    <col min="8658" max="8659" width="19.44140625" style="17" customWidth="1"/>
    <col min="8660" max="8907" width="8.77734375" style="17"/>
    <col min="8908" max="8908" width="7.88671875" style="17" customWidth="1"/>
    <col min="8909" max="8909" width="27.6640625" style="17" customWidth="1"/>
    <col min="8910" max="8910" width="17.6640625" style="17" customWidth="1"/>
    <col min="8911" max="8911" width="22.109375" style="17" customWidth="1"/>
    <col min="8912" max="8912" width="14.33203125" style="17" customWidth="1"/>
    <col min="8913" max="8913" width="19" style="17" customWidth="1"/>
    <col min="8914" max="8915" width="19.44140625" style="17" customWidth="1"/>
    <col min="8916" max="9163" width="8.77734375" style="17"/>
    <col min="9164" max="9164" width="7.88671875" style="17" customWidth="1"/>
    <col min="9165" max="9165" width="27.6640625" style="17" customWidth="1"/>
    <col min="9166" max="9166" width="17.6640625" style="17" customWidth="1"/>
    <col min="9167" max="9167" width="22.109375" style="17" customWidth="1"/>
    <col min="9168" max="9168" width="14.33203125" style="17" customWidth="1"/>
    <col min="9169" max="9169" width="19" style="17" customWidth="1"/>
    <col min="9170" max="9171" width="19.44140625" style="17" customWidth="1"/>
    <col min="9172" max="9419" width="8.77734375" style="17"/>
    <col min="9420" max="9420" width="7.88671875" style="17" customWidth="1"/>
    <col min="9421" max="9421" width="27.6640625" style="17" customWidth="1"/>
    <col min="9422" max="9422" width="17.6640625" style="17" customWidth="1"/>
    <col min="9423" max="9423" width="22.109375" style="17" customWidth="1"/>
    <col min="9424" max="9424" width="14.33203125" style="17" customWidth="1"/>
    <col min="9425" max="9425" width="19" style="17" customWidth="1"/>
    <col min="9426" max="9427" width="19.44140625" style="17" customWidth="1"/>
    <col min="9428" max="9675" width="8.77734375" style="17"/>
    <col min="9676" max="9676" width="7.88671875" style="17" customWidth="1"/>
    <col min="9677" max="9677" width="27.6640625" style="17" customWidth="1"/>
    <col min="9678" max="9678" width="17.6640625" style="17" customWidth="1"/>
    <col min="9679" max="9679" width="22.109375" style="17" customWidth="1"/>
    <col min="9680" max="9680" width="14.33203125" style="17" customWidth="1"/>
    <col min="9681" max="9681" width="19" style="17" customWidth="1"/>
    <col min="9682" max="9683" width="19.44140625" style="17" customWidth="1"/>
    <col min="9684" max="9931" width="8.77734375" style="17"/>
    <col min="9932" max="9932" width="7.88671875" style="17" customWidth="1"/>
    <col min="9933" max="9933" width="27.6640625" style="17" customWidth="1"/>
    <col min="9934" max="9934" width="17.6640625" style="17" customWidth="1"/>
    <col min="9935" max="9935" width="22.109375" style="17" customWidth="1"/>
    <col min="9936" max="9936" width="14.33203125" style="17" customWidth="1"/>
    <col min="9937" max="9937" width="19" style="17" customWidth="1"/>
    <col min="9938" max="9939" width="19.44140625" style="17" customWidth="1"/>
    <col min="9940" max="10187" width="8.77734375" style="17"/>
    <col min="10188" max="10188" width="7.88671875" style="17" customWidth="1"/>
    <col min="10189" max="10189" width="27.6640625" style="17" customWidth="1"/>
    <col min="10190" max="10190" width="17.6640625" style="17" customWidth="1"/>
    <col min="10191" max="10191" width="22.109375" style="17" customWidth="1"/>
    <col min="10192" max="10192" width="14.33203125" style="17" customWidth="1"/>
    <col min="10193" max="10193" width="19" style="17" customWidth="1"/>
    <col min="10194" max="10195" width="19.44140625" style="17" customWidth="1"/>
    <col min="10196" max="10443" width="8.77734375" style="17"/>
    <col min="10444" max="10444" width="7.88671875" style="17" customWidth="1"/>
    <col min="10445" max="10445" width="27.6640625" style="17" customWidth="1"/>
    <col min="10446" max="10446" width="17.6640625" style="17" customWidth="1"/>
    <col min="10447" max="10447" width="22.109375" style="17" customWidth="1"/>
    <col min="10448" max="10448" width="14.33203125" style="17" customWidth="1"/>
    <col min="10449" max="10449" width="19" style="17" customWidth="1"/>
    <col min="10450" max="10451" width="19.44140625" style="17" customWidth="1"/>
    <col min="10452" max="10699" width="8.77734375" style="17"/>
    <col min="10700" max="10700" width="7.88671875" style="17" customWidth="1"/>
    <col min="10701" max="10701" width="27.6640625" style="17" customWidth="1"/>
    <col min="10702" max="10702" width="17.6640625" style="17" customWidth="1"/>
    <col min="10703" max="10703" width="22.109375" style="17" customWidth="1"/>
    <col min="10704" max="10704" width="14.33203125" style="17" customWidth="1"/>
    <col min="10705" max="10705" width="19" style="17" customWidth="1"/>
    <col min="10706" max="10707" width="19.44140625" style="17" customWidth="1"/>
    <col min="10708" max="10955" width="8.77734375" style="17"/>
    <col min="10956" max="10956" width="7.88671875" style="17" customWidth="1"/>
    <col min="10957" max="10957" width="27.6640625" style="17" customWidth="1"/>
    <col min="10958" max="10958" width="17.6640625" style="17" customWidth="1"/>
    <col min="10959" max="10959" width="22.109375" style="17" customWidth="1"/>
    <col min="10960" max="10960" width="14.33203125" style="17" customWidth="1"/>
    <col min="10961" max="10961" width="19" style="17" customWidth="1"/>
    <col min="10962" max="10963" width="19.44140625" style="17" customWidth="1"/>
    <col min="10964" max="11211" width="8.77734375" style="17"/>
    <col min="11212" max="11212" width="7.88671875" style="17" customWidth="1"/>
    <col min="11213" max="11213" width="27.6640625" style="17" customWidth="1"/>
    <col min="11214" max="11214" width="17.6640625" style="17" customWidth="1"/>
    <col min="11215" max="11215" width="22.109375" style="17" customWidth="1"/>
    <col min="11216" max="11216" width="14.33203125" style="17" customWidth="1"/>
    <col min="11217" max="11217" width="19" style="17" customWidth="1"/>
    <col min="11218" max="11219" width="19.44140625" style="17" customWidth="1"/>
    <col min="11220" max="11467" width="8.77734375" style="17"/>
    <col min="11468" max="11468" width="7.88671875" style="17" customWidth="1"/>
    <col min="11469" max="11469" width="27.6640625" style="17" customWidth="1"/>
    <col min="11470" max="11470" width="17.6640625" style="17" customWidth="1"/>
    <col min="11471" max="11471" width="22.109375" style="17" customWidth="1"/>
    <col min="11472" max="11472" width="14.33203125" style="17" customWidth="1"/>
    <col min="11473" max="11473" width="19" style="17" customWidth="1"/>
    <col min="11474" max="11475" width="19.44140625" style="17" customWidth="1"/>
    <col min="11476" max="11723" width="8.77734375" style="17"/>
    <col min="11724" max="11724" width="7.88671875" style="17" customWidth="1"/>
    <col min="11725" max="11725" width="27.6640625" style="17" customWidth="1"/>
    <col min="11726" max="11726" width="17.6640625" style="17" customWidth="1"/>
    <col min="11727" max="11727" width="22.109375" style="17" customWidth="1"/>
    <col min="11728" max="11728" width="14.33203125" style="17" customWidth="1"/>
    <col min="11729" max="11729" width="19" style="17" customWidth="1"/>
    <col min="11730" max="11731" width="19.44140625" style="17" customWidth="1"/>
    <col min="11732" max="11979" width="8.77734375" style="17"/>
    <col min="11980" max="11980" width="7.88671875" style="17" customWidth="1"/>
    <col min="11981" max="11981" width="27.6640625" style="17" customWidth="1"/>
    <col min="11982" max="11982" width="17.6640625" style="17" customWidth="1"/>
    <col min="11983" max="11983" width="22.109375" style="17" customWidth="1"/>
    <col min="11984" max="11984" width="14.33203125" style="17" customWidth="1"/>
    <col min="11985" max="11985" width="19" style="17" customWidth="1"/>
    <col min="11986" max="11987" width="19.44140625" style="17" customWidth="1"/>
    <col min="11988" max="12235" width="8.77734375" style="17"/>
    <col min="12236" max="12236" width="7.88671875" style="17" customWidth="1"/>
    <col min="12237" max="12237" width="27.6640625" style="17" customWidth="1"/>
    <col min="12238" max="12238" width="17.6640625" style="17" customWidth="1"/>
    <col min="12239" max="12239" width="22.109375" style="17" customWidth="1"/>
    <col min="12240" max="12240" width="14.33203125" style="17" customWidth="1"/>
    <col min="12241" max="12241" width="19" style="17" customWidth="1"/>
    <col min="12242" max="12243" width="19.44140625" style="17" customWidth="1"/>
    <col min="12244" max="12491" width="8.77734375" style="17"/>
    <col min="12492" max="12492" width="7.88671875" style="17" customWidth="1"/>
    <col min="12493" max="12493" width="27.6640625" style="17" customWidth="1"/>
    <col min="12494" max="12494" width="17.6640625" style="17" customWidth="1"/>
    <col min="12495" max="12495" width="22.109375" style="17" customWidth="1"/>
    <col min="12496" max="12496" width="14.33203125" style="17" customWidth="1"/>
    <col min="12497" max="12497" width="19" style="17" customWidth="1"/>
    <col min="12498" max="12499" width="19.44140625" style="17" customWidth="1"/>
    <col min="12500" max="12747" width="8.77734375" style="17"/>
    <col min="12748" max="12748" width="7.88671875" style="17" customWidth="1"/>
    <col min="12749" max="12749" width="27.6640625" style="17" customWidth="1"/>
    <col min="12750" max="12750" width="17.6640625" style="17" customWidth="1"/>
    <col min="12751" max="12751" width="22.109375" style="17" customWidth="1"/>
    <col min="12752" max="12752" width="14.33203125" style="17" customWidth="1"/>
    <col min="12753" max="12753" width="19" style="17" customWidth="1"/>
    <col min="12754" max="12755" width="19.44140625" style="17" customWidth="1"/>
    <col min="12756" max="13003" width="8.77734375" style="17"/>
    <col min="13004" max="13004" width="7.88671875" style="17" customWidth="1"/>
    <col min="13005" max="13005" width="27.6640625" style="17" customWidth="1"/>
    <col min="13006" max="13006" width="17.6640625" style="17" customWidth="1"/>
    <col min="13007" max="13007" width="22.109375" style="17" customWidth="1"/>
    <col min="13008" max="13008" width="14.33203125" style="17" customWidth="1"/>
    <col min="13009" max="13009" width="19" style="17" customWidth="1"/>
    <col min="13010" max="13011" width="19.44140625" style="17" customWidth="1"/>
    <col min="13012" max="13259" width="8.77734375" style="17"/>
    <col min="13260" max="13260" width="7.88671875" style="17" customWidth="1"/>
    <col min="13261" max="13261" width="27.6640625" style="17" customWidth="1"/>
    <col min="13262" max="13262" width="17.6640625" style="17" customWidth="1"/>
    <col min="13263" max="13263" width="22.109375" style="17" customWidth="1"/>
    <col min="13264" max="13264" width="14.33203125" style="17" customWidth="1"/>
    <col min="13265" max="13265" width="19" style="17" customWidth="1"/>
    <col min="13266" max="13267" width="19.44140625" style="17" customWidth="1"/>
    <col min="13268" max="13515" width="8.77734375" style="17"/>
    <col min="13516" max="13516" width="7.88671875" style="17" customWidth="1"/>
    <col min="13517" max="13517" width="27.6640625" style="17" customWidth="1"/>
    <col min="13518" max="13518" width="17.6640625" style="17" customWidth="1"/>
    <col min="13519" max="13519" width="22.109375" style="17" customWidth="1"/>
    <col min="13520" max="13520" width="14.33203125" style="17" customWidth="1"/>
    <col min="13521" max="13521" width="19" style="17" customWidth="1"/>
    <col min="13522" max="13523" width="19.44140625" style="17" customWidth="1"/>
    <col min="13524" max="13771" width="8.77734375" style="17"/>
    <col min="13772" max="13772" width="7.88671875" style="17" customWidth="1"/>
    <col min="13773" max="13773" width="27.6640625" style="17" customWidth="1"/>
    <col min="13774" max="13774" width="17.6640625" style="17" customWidth="1"/>
    <col min="13775" max="13775" width="22.109375" style="17" customWidth="1"/>
    <col min="13776" max="13776" width="14.33203125" style="17" customWidth="1"/>
    <col min="13777" max="13777" width="19" style="17" customWidth="1"/>
    <col min="13778" max="13779" width="19.44140625" style="17" customWidth="1"/>
    <col min="13780" max="14027" width="8.77734375" style="17"/>
    <col min="14028" max="14028" width="7.88671875" style="17" customWidth="1"/>
    <col min="14029" max="14029" width="27.6640625" style="17" customWidth="1"/>
    <col min="14030" max="14030" width="17.6640625" style="17" customWidth="1"/>
    <col min="14031" max="14031" width="22.109375" style="17" customWidth="1"/>
    <col min="14032" max="14032" width="14.33203125" style="17" customWidth="1"/>
    <col min="14033" max="14033" width="19" style="17" customWidth="1"/>
    <col min="14034" max="14035" width="19.44140625" style="17" customWidth="1"/>
    <col min="14036" max="14283" width="8.77734375" style="17"/>
    <col min="14284" max="14284" width="7.88671875" style="17" customWidth="1"/>
    <col min="14285" max="14285" width="27.6640625" style="17" customWidth="1"/>
    <col min="14286" max="14286" width="17.6640625" style="17" customWidth="1"/>
    <col min="14287" max="14287" width="22.109375" style="17" customWidth="1"/>
    <col min="14288" max="14288" width="14.33203125" style="17" customWidth="1"/>
    <col min="14289" max="14289" width="19" style="17" customWidth="1"/>
    <col min="14290" max="14291" width="19.44140625" style="17" customWidth="1"/>
    <col min="14292" max="14539" width="8.77734375" style="17"/>
    <col min="14540" max="14540" width="7.88671875" style="17" customWidth="1"/>
    <col min="14541" max="14541" width="27.6640625" style="17" customWidth="1"/>
    <col min="14542" max="14542" width="17.6640625" style="17" customWidth="1"/>
    <col min="14543" max="14543" width="22.109375" style="17" customWidth="1"/>
    <col min="14544" max="14544" width="14.33203125" style="17" customWidth="1"/>
    <col min="14545" max="14545" width="19" style="17" customWidth="1"/>
    <col min="14546" max="14547" width="19.44140625" style="17" customWidth="1"/>
    <col min="14548" max="14795" width="8.77734375" style="17"/>
    <col min="14796" max="14796" width="7.88671875" style="17" customWidth="1"/>
    <col min="14797" max="14797" width="27.6640625" style="17" customWidth="1"/>
    <col min="14798" max="14798" width="17.6640625" style="17" customWidth="1"/>
    <col min="14799" max="14799" width="22.109375" style="17" customWidth="1"/>
    <col min="14800" max="14800" width="14.33203125" style="17" customWidth="1"/>
    <col min="14801" max="14801" width="19" style="17" customWidth="1"/>
    <col min="14802" max="14803" width="19.44140625" style="17" customWidth="1"/>
    <col min="14804" max="15051" width="8.77734375" style="17"/>
    <col min="15052" max="15052" width="7.88671875" style="17" customWidth="1"/>
    <col min="15053" max="15053" width="27.6640625" style="17" customWidth="1"/>
    <col min="15054" max="15054" width="17.6640625" style="17" customWidth="1"/>
    <col min="15055" max="15055" width="22.109375" style="17" customWidth="1"/>
    <col min="15056" max="15056" width="14.33203125" style="17" customWidth="1"/>
    <col min="15057" max="15057" width="19" style="17" customWidth="1"/>
    <col min="15058" max="15059" width="19.44140625" style="17" customWidth="1"/>
    <col min="15060" max="15307" width="8.77734375" style="17"/>
    <col min="15308" max="15308" width="7.88671875" style="17" customWidth="1"/>
    <col min="15309" max="15309" width="27.6640625" style="17" customWidth="1"/>
    <col min="15310" max="15310" width="17.6640625" style="17" customWidth="1"/>
    <col min="15311" max="15311" width="22.109375" style="17" customWidth="1"/>
    <col min="15312" max="15312" width="14.33203125" style="17" customWidth="1"/>
    <col min="15313" max="15313" width="19" style="17" customWidth="1"/>
    <col min="15314" max="15315" width="19.44140625" style="17" customWidth="1"/>
    <col min="15316" max="15563" width="8.77734375" style="17"/>
    <col min="15564" max="15564" width="7.88671875" style="17" customWidth="1"/>
    <col min="15565" max="15565" width="27.6640625" style="17" customWidth="1"/>
    <col min="15566" max="15566" width="17.6640625" style="17" customWidth="1"/>
    <col min="15567" max="15567" width="22.109375" style="17" customWidth="1"/>
    <col min="15568" max="15568" width="14.33203125" style="17" customWidth="1"/>
    <col min="15569" max="15569" width="19" style="17" customWidth="1"/>
    <col min="15570" max="15571" width="19.44140625" style="17" customWidth="1"/>
    <col min="15572" max="15819" width="8.77734375" style="17"/>
    <col min="15820" max="15820" width="7.88671875" style="17" customWidth="1"/>
    <col min="15821" max="15821" width="27.6640625" style="17" customWidth="1"/>
    <col min="15822" max="15822" width="17.6640625" style="17" customWidth="1"/>
    <col min="15823" max="15823" width="22.109375" style="17" customWidth="1"/>
    <col min="15824" max="15824" width="14.33203125" style="17" customWidth="1"/>
    <col min="15825" max="15825" width="19" style="17" customWidth="1"/>
    <col min="15826" max="15827" width="19.44140625" style="17" customWidth="1"/>
    <col min="15828" max="16075" width="8.77734375" style="17"/>
    <col min="16076" max="16076" width="7.88671875" style="17" customWidth="1"/>
    <col min="16077" max="16077" width="27.6640625" style="17" customWidth="1"/>
    <col min="16078" max="16078" width="17.6640625" style="17" customWidth="1"/>
    <col min="16079" max="16079" width="22.109375" style="17" customWidth="1"/>
    <col min="16080" max="16080" width="14.33203125" style="17" customWidth="1"/>
    <col min="16081" max="16081" width="19" style="17" customWidth="1"/>
    <col min="16082" max="16083" width="19.44140625" style="17" customWidth="1"/>
    <col min="16084" max="16375" width="8.77734375" style="17"/>
    <col min="16376" max="16384" width="9.109375" style="17" customWidth="1"/>
  </cols>
  <sheetData>
    <row r="1" spans="1:4" s="16" customFormat="1" ht="37.049999999999997" customHeight="1" thickBot="1" x14ac:dyDescent="0.35">
      <c r="A1" s="92" t="s">
        <v>54</v>
      </c>
      <c r="B1" s="93"/>
      <c r="C1" s="93"/>
      <c r="D1" s="94"/>
    </row>
    <row r="2" spans="1:4" x14ac:dyDescent="0.25">
      <c r="A2" s="95"/>
      <c r="B2" s="96"/>
      <c r="C2" s="96"/>
      <c r="D2" s="97"/>
    </row>
    <row r="3" spans="1:4" s="19" customFormat="1" ht="13.8" x14ac:dyDescent="0.25">
      <c r="A3" s="98" t="s">
        <v>12</v>
      </c>
      <c r="B3" s="99"/>
      <c r="C3" s="99"/>
      <c r="D3" s="100"/>
    </row>
    <row r="4" spans="1:4" s="19" customFormat="1" ht="13.8" x14ac:dyDescent="0.25">
      <c r="A4" s="101"/>
      <c r="B4" s="102"/>
      <c r="C4" s="102"/>
      <c r="D4" s="103"/>
    </row>
    <row r="5" spans="1:4" s="22" customFormat="1" x14ac:dyDescent="0.25">
      <c r="A5" s="36" t="s">
        <v>13</v>
      </c>
      <c r="B5" s="20" t="s">
        <v>14</v>
      </c>
      <c r="C5" s="21" t="s">
        <v>15</v>
      </c>
      <c r="D5" s="37" t="s">
        <v>16</v>
      </c>
    </row>
    <row r="6" spans="1:4" s="22" customFormat="1" x14ac:dyDescent="0.25">
      <c r="A6" s="38"/>
      <c r="B6" s="23"/>
      <c r="C6" s="23"/>
      <c r="D6" s="39"/>
    </row>
    <row r="7" spans="1:4" x14ac:dyDescent="0.25">
      <c r="A7" s="40">
        <v>1</v>
      </c>
      <c r="B7" s="25" t="s">
        <v>49</v>
      </c>
      <c r="C7" s="26">
        <v>1</v>
      </c>
      <c r="D7" s="41">
        <f>Abstract!G8</f>
        <v>0</v>
      </c>
    </row>
    <row r="8" spans="1:4" s="22" customFormat="1" x14ac:dyDescent="0.25">
      <c r="A8" s="42"/>
      <c r="B8" s="27" t="s">
        <v>17</v>
      </c>
      <c r="C8" s="28"/>
      <c r="D8" s="43"/>
    </row>
    <row r="9" spans="1:4" x14ac:dyDescent="0.25">
      <c r="A9" s="40">
        <v>2</v>
      </c>
      <c r="B9" s="25" t="s">
        <v>50</v>
      </c>
      <c r="C9" s="26">
        <v>1</v>
      </c>
      <c r="D9" s="41">
        <f>Abstract!G11</f>
        <v>0</v>
      </c>
    </row>
    <row r="10" spans="1:4" x14ac:dyDescent="0.25">
      <c r="A10" s="44"/>
      <c r="B10" s="29" t="s">
        <v>17</v>
      </c>
      <c r="C10" s="24"/>
      <c r="D10" s="45"/>
    </row>
    <row r="11" spans="1:4" x14ac:dyDescent="0.25">
      <c r="A11" s="40">
        <v>3</v>
      </c>
      <c r="B11" s="25" t="s">
        <v>45</v>
      </c>
      <c r="C11" s="26">
        <v>1</v>
      </c>
      <c r="D11" s="41">
        <f>Abstract!G19</f>
        <v>0</v>
      </c>
    </row>
    <row r="12" spans="1:4" x14ac:dyDescent="0.25">
      <c r="A12" s="40"/>
      <c r="B12" s="25"/>
      <c r="C12" s="26"/>
      <c r="D12" s="41"/>
    </row>
    <row r="13" spans="1:4" ht="14.4" x14ac:dyDescent="0.3">
      <c r="A13" s="44"/>
      <c r="B13" s="80" t="s">
        <v>60</v>
      </c>
      <c r="C13" s="24">
        <v>1</v>
      </c>
      <c r="D13" s="45">
        <f>Abstract!G20</f>
        <v>0</v>
      </c>
    </row>
    <row r="14" spans="1:4" s="18" customFormat="1" ht="20.55" customHeight="1" thickBot="1" x14ac:dyDescent="0.3">
      <c r="A14" s="46"/>
      <c r="B14" s="30" t="s">
        <v>18</v>
      </c>
      <c r="C14" s="31"/>
      <c r="D14" s="51">
        <f>SUM(D7:D13)</f>
        <v>0</v>
      </c>
    </row>
    <row r="15" spans="1:4" s="18" customFormat="1" ht="33" customHeight="1" thickBot="1" x14ac:dyDescent="0.3">
      <c r="A15" s="47"/>
      <c r="B15" s="48" t="s">
        <v>19</v>
      </c>
      <c r="C15" s="49"/>
      <c r="D15" s="50">
        <f>D14/1000000</f>
        <v>0</v>
      </c>
    </row>
    <row r="17" spans="1:4" s="32" customFormat="1" ht="13.8" x14ac:dyDescent="0.3">
      <c r="A17" s="86"/>
      <c r="B17" s="87"/>
      <c r="C17" s="87"/>
      <c r="D17" s="87"/>
    </row>
    <row r="18" spans="1:4" s="32" customFormat="1" ht="13.8" x14ac:dyDescent="0.25">
      <c r="A18" s="88"/>
      <c r="B18" s="89"/>
      <c r="C18" s="89"/>
      <c r="D18" s="89"/>
    </row>
    <row r="19" spans="1:4" s="32" customFormat="1" ht="13.8" x14ac:dyDescent="0.3">
      <c r="A19" s="90"/>
      <c r="B19" s="91"/>
      <c r="C19" s="91"/>
      <c r="D19" s="91"/>
    </row>
    <row r="20" spans="1:4" s="32" customFormat="1" ht="13.8" x14ac:dyDescent="0.25">
      <c r="A20" s="88"/>
      <c r="B20" s="89"/>
      <c r="C20" s="89"/>
      <c r="D20" s="89"/>
    </row>
  </sheetData>
  <mergeCells count="8">
    <mergeCell ref="A17:D17"/>
    <mergeCell ref="A18:D18"/>
    <mergeCell ref="A19:D19"/>
    <mergeCell ref="A20:D20"/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topLeftCell="A8" zoomScale="90" zoomScaleNormal="90" workbookViewId="0">
      <selection activeCell="B11" sqref="B11:F11"/>
    </sheetView>
  </sheetViews>
  <sheetFormatPr defaultRowHeight="14.4" x14ac:dyDescent="0.3"/>
  <cols>
    <col min="2" max="2" width="50.44140625" customWidth="1"/>
    <col min="3" max="3" width="16.21875" customWidth="1"/>
    <col min="4" max="4" width="9.109375" customWidth="1"/>
    <col min="5" max="5" width="12.77734375" customWidth="1"/>
    <col min="6" max="6" width="12.21875" customWidth="1"/>
    <col min="7" max="7" width="19.77734375" customWidth="1"/>
  </cols>
  <sheetData>
    <row r="1" spans="1:7" ht="36.450000000000003" customHeight="1" x14ac:dyDescent="0.3">
      <c r="A1" s="81" t="s">
        <v>53</v>
      </c>
      <c r="B1" s="82"/>
      <c r="C1" s="82"/>
      <c r="D1" s="82"/>
      <c r="E1" s="82"/>
      <c r="F1" s="82"/>
      <c r="G1" s="83"/>
    </row>
    <row r="2" spans="1:7" ht="30" customHeight="1" x14ac:dyDescent="0.3">
      <c r="A2" s="52" t="s">
        <v>0</v>
      </c>
      <c r="B2" s="56" t="s">
        <v>25</v>
      </c>
      <c r="C2" s="13" t="s">
        <v>26</v>
      </c>
      <c r="D2" s="13" t="s">
        <v>10</v>
      </c>
      <c r="E2" s="13" t="s">
        <v>28</v>
      </c>
      <c r="F2" s="13" t="s">
        <v>27</v>
      </c>
      <c r="G2" s="14" t="s">
        <v>29</v>
      </c>
    </row>
    <row r="3" spans="1:7" ht="30" customHeight="1" x14ac:dyDescent="0.3">
      <c r="A3" s="52">
        <v>1</v>
      </c>
      <c r="B3" s="56" t="s">
        <v>44</v>
      </c>
      <c r="C3" s="13"/>
      <c r="D3" s="13"/>
      <c r="E3" s="13"/>
      <c r="F3" s="13"/>
      <c r="G3" s="14"/>
    </row>
    <row r="4" spans="1:7" ht="28.8" x14ac:dyDescent="0.3">
      <c r="A4" s="52">
        <v>1.1000000000000001</v>
      </c>
      <c r="B4" s="5" t="s">
        <v>24</v>
      </c>
      <c r="C4" s="1" t="s">
        <v>30</v>
      </c>
      <c r="D4" s="1" t="s">
        <v>8</v>
      </c>
      <c r="E4" s="1">
        <f>'Boq '!G5</f>
        <v>2000</v>
      </c>
      <c r="F4" s="1"/>
      <c r="G4" s="9">
        <f>F4*E4</f>
        <v>0</v>
      </c>
    </row>
    <row r="5" spans="1:7" ht="28.8" x14ac:dyDescent="0.3">
      <c r="A5" s="57">
        <v>1.2</v>
      </c>
      <c r="B5" s="10" t="s">
        <v>22</v>
      </c>
      <c r="C5" s="58" t="s">
        <v>21</v>
      </c>
      <c r="D5" s="58" t="s">
        <v>8</v>
      </c>
      <c r="E5" s="58">
        <f>'Boq '!G8</f>
        <v>1000</v>
      </c>
      <c r="F5" s="1"/>
      <c r="G5" s="64">
        <f t="shared" ref="G5:G7" si="0">F5*E5</f>
        <v>0</v>
      </c>
    </row>
    <row r="6" spans="1:7" x14ac:dyDescent="0.3">
      <c r="A6" s="57">
        <v>1.3</v>
      </c>
      <c r="B6" s="79" t="s">
        <v>55</v>
      </c>
      <c r="C6" s="58"/>
      <c r="D6" s="58" t="s">
        <v>8</v>
      </c>
      <c r="E6" s="58">
        <f>'Boq '!G9</f>
        <v>1000</v>
      </c>
      <c r="F6" s="59"/>
      <c r="G6" s="64">
        <f t="shared" si="0"/>
        <v>0</v>
      </c>
    </row>
    <row r="7" spans="1:7" ht="29.4" thickBot="1" x14ac:dyDescent="0.35">
      <c r="A7" s="57">
        <v>1.4</v>
      </c>
      <c r="B7" s="79" t="s">
        <v>56</v>
      </c>
      <c r="C7" s="58" t="s">
        <v>21</v>
      </c>
      <c r="D7" s="58" t="s">
        <v>9</v>
      </c>
      <c r="E7" s="58">
        <f>'Boq '!G10</f>
        <v>1000</v>
      </c>
      <c r="F7" s="72"/>
      <c r="G7" s="64">
        <f t="shared" si="0"/>
        <v>0</v>
      </c>
    </row>
    <row r="8" spans="1:7" ht="24" customHeight="1" thickBot="1" x14ac:dyDescent="0.4">
      <c r="A8" s="62"/>
      <c r="B8" s="85" t="s">
        <v>46</v>
      </c>
      <c r="C8" s="85"/>
      <c r="D8" s="85"/>
      <c r="E8" s="85"/>
      <c r="F8" s="85"/>
      <c r="G8" s="60">
        <f>SUM(G4:G7)</f>
        <v>0</v>
      </c>
    </row>
    <row r="9" spans="1:7" ht="37.5" customHeight="1" x14ac:dyDescent="0.35">
      <c r="A9" s="11">
        <v>2</v>
      </c>
      <c r="B9" s="65" t="s">
        <v>50</v>
      </c>
      <c r="C9" s="66"/>
      <c r="D9" s="66"/>
      <c r="E9" s="66"/>
      <c r="F9" s="66"/>
      <c r="G9" s="67"/>
    </row>
    <row r="10" spans="1:7" ht="72.599999999999994" thickBot="1" x14ac:dyDescent="0.35">
      <c r="A10" s="70">
        <v>2.6</v>
      </c>
      <c r="B10" s="6" t="s">
        <v>61</v>
      </c>
      <c r="C10" s="1" t="s">
        <v>31</v>
      </c>
      <c r="D10" s="1" t="s">
        <v>9</v>
      </c>
      <c r="E10" s="1">
        <v>1000</v>
      </c>
      <c r="F10" s="1"/>
      <c r="G10" s="9">
        <f t="shared" ref="G10:G18" si="1">F10*E10</f>
        <v>0</v>
      </c>
    </row>
    <row r="11" spans="1:7" ht="34.5" customHeight="1" thickBot="1" x14ac:dyDescent="0.4">
      <c r="A11" s="53"/>
      <c r="B11" s="85" t="s">
        <v>47</v>
      </c>
      <c r="C11" s="85"/>
      <c r="D11" s="85"/>
      <c r="E11" s="85"/>
      <c r="F11" s="85"/>
      <c r="G11" s="60">
        <f>SUM(G10:G10)</f>
        <v>0</v>
      </c>
    </row>
    <row r="12" spans="1:7" ht="34.5" customHeight="1" x14ac:dyDescent="0.35">
      <c r="A12" s="11">
        <v>3</v>
      </c>
      <c r="B12" s="66" t="s">
        <v>45</v>
      </c>
      <c r="C12" s="66"/>
      <c r="D12" s="66"/>
      <c r="E12" s="66"/>
      <c r="F12" s="66"/>
      <c r="G12" s="67"/>
    </row>
    <row r="13" spans="1:7" x14ac:dyDescent="0.3">
      <c r="A13" s="52">
        <v>3.4</v>
      </c>
      <c r="B13" s="6" t="s">
        <v>32</v>
      </c>
      <c r="C13" s="1" t="s">
        <v>33</v>
      </c>
      <c r="D13" s="1" t="s">
        <v>34</v>
      </c>
      <c r="E13" s="1">
        <v>20</v>
      </c>
      <c r="F13" s="1">
        <v>0</v>
      </c>
      <c r="G13" s="9">
        <f t="shared" si="1"/>
        <v>0</v>
      </c>
    </row>
    <row r="14" spans="1:7" x14ac:dyDescent="0.3">
      <c r="A14" s="68">
        <v>3.1</v>
      </c>
      <c r="B14" s="6" t="s">
        <v>35</v>
      </c>
      <c r="C14" s="1" t="s">
        <v>36</v>
      </c>
      <c r="D14" s="1" t="s">
        <v>34</v>
      </c>
      <c r="E14" s="1">
        <v>30</v>
      </c>
      <c r="F14" s="1">
        <v>0</v>
      </c>
      <c r="G14" s="9">
        <f t="shared" si="1"/>
        <v>0</v>
      </c>
    </row>
    <row r="15" spans="1:7" x14ac:dyDescent="0.3">
      <c r="A15" s="68">
        <v>3.16</v>
      </c>
      <c r="B15" s="6" t="s">
        <v>37</v>
      </c>
      <c r="C15" s="1" t="s">
        <v>38</v>
      </c>
      <c r="D15" s="1" t="s">
        <v>34</v>
      </c>
      <c r="E15" s="1">
        <v>20</v>
      </c>
      <c r="F15" s="59">
        <v>0</v>
      </c>
      <c r="G15" s="9">
        <f t="shared" si="1"/>
        <v>0</v>
      </c>
    </row>
    <row r="16" spans="1:7" ht="72" x14ac:dyDescent="0.3">
      <c r="A16" s="68">
        <v>3.21</v>
      </c>
      <c r="B16" s="6" t="s">
        <v>39</v>
      </c>
      <c r="C16" s="1" t="s">
        <v>40</v>
      </c>
      <c r="D16" s="1" t="s">
        <v>34</v>
      </c>
      <c r="E16" s="1">
        <v>5</v>
      </c>
      <c r="F16" s="59">
        <v>0</v>
      </c>
      <c r="G16" s="9">
        <f t="shared" si="1"/>
        <v>0</v>
      </c>
    </row>
    <row r="17" spans="1:7" ht="43.2" x14ac:dyDescent="0.3">
      <c r="A17" s="68">
        <v>3.22</v>
      </c>
      <c r="B17" s="6" t="s">
        <v>42</v>
      </c>
      <c r="C17" s="1" t="s">
        <v>41</v>
      </c>
      <c r="D17" s="1" t="s">
        <v>34</v>
      </c>
      <c r="E17" s="1">
        <v>150</v>
      </c>
      <c r="F17" s="59">
        <v>0</v>
      </c>
      <c r="G17" s="9">
        <f t="shared" si="1"/>
        <v>0</v>
      </c>
    </row>
    <row r="18" spans="1:7" ht="29.4" thickBot="1" x14ac:dyDescent="0.35">
      <c r="A18" s="69">
        <v>3.23</v>
      </c>
      <c r="B18" s="10" t="s">
        <v>43</v>
      </c>
      <c r="C18" s="58" t="s">
        <v>41</v>
      </c>
      <c r="D18" s="58" t="s">
        <v>34</v>
      </c>
      <c r="E18" s="58">
        <v>1</v>
      </c>
      <c r="F18" s="61">
        <v>0</v>
      </c>
      <c r="G18" s="64">
        <f t="shared" si="1"/>
        <v>0</v>
      </c>
    </row>
    <row r="19" spans="1:7" ht="23.55" customHeight="1" thickBot="1" x14ac:dyDescent="0.4">
      <c r="A19" s="62"/>
      <c r="B19" s="85" t="s">
        <v>48</v>
      </c>
      <c r="C19" s="85"/>
      <c r="D19" s="85"/>
      <c r="E19" s="85"/>
      <c r="F19" s="85"/>
      <c r="G19" s="63">
        <f>SUM(G13:G18)</f>
        <v>0</v>
      </c>
    </row>
    <row r="20" spans="1:7" x14ac:dyDescent="0.3">
      <c r="A20" s="69">
        <v>4</v>
      </c>
      <c r="B20" s="10" t="s">
        <v>58</v>
      </c>
      <c r="C20" s="58" t="s">
        <v>41</v>
      </c>
      <c r="D20" s="58" t="s">
        <v>59</v>
      </c>
      <c r="E20" s="58">
        <v>1</v>
      </c>
      <c r="F20" s="61"/>
      <c r="G20" s="76">
        <f>0.2*(G8+G11+G19)</f>
        <v>0</v>
      </c>
    </row>
    <row r="21" spans="1:7" ht="23.55" customHeight="1" thickBot="1" x14ac:dyDescent="0.4">
      <c r="A21" s="73"/>
      <c r="B21" s="74"/>
      <c r="C21" s="74"/>
      <c r="D21" s="74"/>
      <c r="E21" s="74"/>
      <c r="F21" s="74"/>
      <c r="G21" s="75"/>
    </row>
    <row r="22" spans="1:7" ht="23.55" customHeight="1" thickBot="1" x14ac:dyDescent="0.4">
      <c r="A22" s="73"/>
      <c r="B22" s="74"/>
      <c r="C22" s="74"/>
      <c r="D22" s="74"/>
      <c r="E22" s="74"/>
      <c r="F22" s="74"/>
      <c r="G22" s="75"/>
    </row>
    <row r="23" spans="1:7" ht="33" customHeight="1" thickBot="1" x14ac:dyDescent="0.5">
      <c r="A23" s="77"/>
      <c r="B23" s="84" t="s">
        <v>11</v>
      </c>
      <c r="C23" s="84"/>
      <c r="D23" s="84"/>
      <c r="E23" s="84"/>
      <c r="F23" s="84"/>
      <c r="G23" s="78">
        <f>G19+G11+G8+G20</f>
        <v>0</v>
      </c>
    </row>
  </sheetData>
  <mergeCells count="5">
    <mergeCell ref="A1:G1"/>
    <mergeCell ref="B23:F23"/>
    <mergeCell ref="B8:F8"/>
    <mergeCell ref="B11:F11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B10" sqref="B10"/>
    </sheetView>
  </sheetViews>
  <sheetFormatPr defaultRowHeight="14.4" x14ac:dyDescent="0.3"/>
  <cols>
    <col min="2" max="2" width="64.21875" customWidth="1"/>
    <col min="3" max="3" width="8.44140625" customWidth="1"/>
    <col min="4" max="4" width="7" customWidth="1"/>
    <col min="5" max="5" width="9" customWidth="1"/>
    <col min="6" max="6" width="8.21875" customWidth="1"/>
    <col min="7" max="7" width="10.77734375" customWidth="1"/>
  </cols>
  <sheetData>
    <row r="1" spans="1:8" ht="46.5" customHeight="1" thickBot="1" x14ac:dyDescent="0.35">
      <c r="A1" s="104" t="s">
        <v>52</v>
      </c>
      <c r="B1" s="105"/>
      <c r="C1" s="105"/>
      <c r="D1" s="105"/>
      <c r="E1" s="105"/>
      <c r="F1" s="105"/>
      <c r="G1" s="105"/>
      <c r="H1" s="106"/>
    </row>
    <row r="2" spans="1:8" ht="22.5" customHeight="1" thickBot="1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43.2" x14ac:dyDescent="0.3">
      <c r="A3" s="11">
        <v>1</v>
      </c>
      <c r="B3" s="12" t="s">
        <v>20</v>
      </c>
      <c r="C3" s="7"/>
      <c r="D3" s="7"/>
      <c r="E3" s="7"/>
      <c r="F3" s="7"/>
      <c r="G3" s="7"/>
      <c r="H3" s="8"/>
    </row>
    <row r="4" spans="1:8" ht="28.8" x14ac:dyDescent="0.3">
      <c r="A4" s="11">
        <v>1.5</v>
      </c>
      <c r="B4" s="6" t="s">
        <v>51</v>
      </c>
      <c r="C4" s="1">
        <v>1</v>
      </c>
      <c r="D4" s="1">
        <v>1000</v>
      </c>
      <c r="E4" s="1">
        <v>1</v>
      </c>
      <c r="F4" s="1">
        <v>2</v>
      </c>
      <c r="G4" s="1">
        <f t="shared" ref="G4" si="0">F4*E4*D4*C4</f>
        <v>2000</v>
      </c>
      <c r="H4" s="9" t="s">
        <v>8</v>
      </c>
    </row>
    <row r="5" spans="1:8" x14ac:dyDescent="0.3">
      <c r="A5" s="11"/>
      <c r="B5" s="107" t="s">
        <v>23</v>
      </c>
      <c r="C5" s="108"/>
      <c r="D5" s="108"/>
      <c r="E5" s="108"/>
      <c r="F5" s="109"/>
      <c r="G5" s="13">
        <f>SUM(G4:G4)</f>
        <v>2000</v>
      </c>
      <c r="H5" s="14" t="s">
        <v>8</v>
      </c>
    </row>
    <row r="6" spans="1:8" x14ac:dyDescent="0.3">
      <c r="A6" s="11">
        <v>2</v>
      </c>
      <c r="B6" s="15" t="s">
        <v>22</v>
      </c>
      <c r="C6" s="1"/>
      <c r="D6" s="1"/>
      <c r="E6" s="1"/>
      <c r="F6" s="1"/>
      <c r="G6" s="1"/>
      <c r="H6" s="9"/>
    </row>
    <row r="7" spans="1:8" ht="28.8" x14ac:dyDescent="0.3">
      <c r="A7" s="11">
        <v>2.1</v>
      </c>
      <c r="B7" s="6" t="s">
        <v>51</v>
      </c>
      <c r="C7" s="1">
        <v>1</v>
      </c>
      <c r="D7" s="1">
        <v>1000</v>
      </c>
      <c r="E7" s="1">
        <v>1</v>
      </c>
      <c r="F7" s="1">
        <v>2</v>
      </c>
      <c r="G7" s="1">
        <f t="shared" ref="G7" si="1">F7*E7*D7*C7</f>
        <v>2000</v>
      </c>
      <c r="H7" s="9" t="s">
        <v>8</v>
      </c>
    </row>
    <row r="8" spans="1:8" ht="15" thickBot="1" x14ac:dyDescent="0.35">
      <c r="A8" s="11">
        <v>2.2000000000000002</v>
      </c>
      <c r="B8" s="110" t="s">
        <v>23</v>
      </c>
      <c r="C8" s="111"/>
      <c r="D8" s="111"/>
      <c r="E8" s="111"/>
      <c r="F8" s="112"/>
      <c r="G8" s="13">
        <f>G7-G9</f>
        <v>1000</v>
      </c>
      <c r="H8" s="9" t="s">
        <v>8</v>
      </c>
    </row>
    <row r="9" spans="1:8" x14ac:dyDescent="0.3">
      <c r="A9" s="11">
        <v>2.2999999999999998</v>
      </c>
      <c r="B9" s="71" t="s">
        <v>55</v>
      </c>
      <c r="C9" s="1">
        <v>4</v>
      </c>
      <c r="D9" s="1">
        <v>1000</v>
      </c>
      <c r="E9" s="1">
        <v>0.5</v>
      </c>
      <c r="F9" s="1">
        <v>0.5</v>
      </c>
      <c r="G9" s="1">
        <f t="shared" ref="G9" si="2">F9*E9*D9*C9</f>
        <v>1000</v>
      </c>
      <c r="H9" s="9" t="s">
        <v>8</v>
      </c>
    </row>
    <row r="10" spans="1:8" ht="28.8" x14ac:dyDescent="0.3">
      <c r="A10" s="11">
        <v>2.4</v>
      </c>
      <c r="B10" s="71" t="s">
        <v>56</v>
      </c>
      <c r="C10" s="1">
        <v>1</v>
      </c>
      <c r="D10" s="1">
        <v>1000</v>
      </c>
      <c r="E10" s="1"/>
      <c r="F10" s="1"/>
      <c r="G10" s="1">
        <f>D10*C10</f>
        <v>1000</v>
      </c>
      <c r="H10" s="9" t="s">
        <v>57</v>
      </c>
    </row>
    <row r="11" spans="1:8" x14ac:dyDescent="0.3">
      <c r="A11" s="11"/>
      <c r="B11" s="6"/>
      <c r="C11" s="1"/>
      <c r="D11" s="1"/>
      <c r="E11" s="1"/>
      <c r="F11" s="1"/>
      <c r="G11" s="1"/>
      <c r="H11" s="9"/>
    </row>
    <row r="12" spans="1:8" ht="25.95" customHeight="1" thickBot="1" x14ac:dyDescent="0.35">
      <c r="A12" s="53"/>
      <c r="B12" s="110"/>
      <c r="C12" s="111"/>
      <c r="D12" s="111"/>
      <c r="E12" s="111"/>
      <c r="F12" s="112"/>
      <c r="G12" s="54"/>
      <c r="H12" s="55"/>
    </row>
  </sheetData>
  <mergeCells count="4">
    <mergeCell ref="A1:H1"/>
    <mergeCell ref="B5:F5"/>
    <mergeCell ref="B12:F12"/>
    <mergeCell ref="B8:F8"/>
  </mergeCells>
  <pageMargins left="0.7" right="0.7" top="0.75" bottom="0.75" header="0.3" footer="0.3"/>
  <pageSetup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Sheet</vt:lpstr>
      <vt:lpstr>Abstract</vt:lpstr>
      <vt:lpstr>Boq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2026-08-19T07:13:16Z</dcterms:modified>
</cp:coreProperties>
</file>